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90" yWindow="15" windowWidth="15165" windowHeight="9630"/>
  </bookViews>
  <sheets>
    <sheet name="Структура расходов районного " sheetId="7" r:id="rId1"/>
  </sheets>
  <definedNames>
    <definedName name="_xlnm.Print_Titles" localSheetId="0">'Структура расходов районного '!$5:$6</definedName>
  </definedNames>
  <calcPr calcId="125725" refMode="R1C1"/>
</workbook>
</file>

<file path=xl/calcChain.xml><?xml version="1.0" encoding="utf-8"?>
<calcChain xmlns="http://schemas.openxmlformats.org/spreadsheetml/2006/main">
  <c r="I30" i="7"/>
  <c r="E30"/>
  <c r="H55"/>
  <c r="F55"/>
  <c r="D55"/>
  <c r="C55"/>
  <c r="H52"/>
  <c r="F52"/>
  <c r="D52"/>
  <c r="C52"/>
  <c r="H43"/>
  <c r="F43"/>
  <c r="D43"/>
  <c r="C43"/>
  <c r="H35"/>
  <c r="F35"/>
  <c r="D35"/>
  <c r="C35"/>
  <c r="H32"/>
  <c r="F32"/>
  <c r="D32"/>
  <c r="C32"/>
  <c r="H23"/>
  <c r="F23"/>
  <c r="D23"/>
  <c r="C23"/>
  <c r="C9" s="1"/>
  <c r="H20"/>
  <c r="F20"/>
  <c r="D20"/>
  <c r="C20"/>
  <c r="H10"/>
  <c r="F10"/>
  <c r="D10"/>
  <c r="C10"/>
  <c r="E50" l="1"/>
  <c r="E10"/>
  <c r="G30"/>
  <c r="G57"/>
  <c r="E57"/>
  <c r="I56"/>
  <c r="G56"/>
  <c r="E56"/>
  <c r="G55"/>
  <c r="G54"/>
  <c r="E54"/>
  <c r="E53"/>
  <c r="G52"/>
  <c r="I51"/>
  <c r="G51"/>
  <c r="E51"/>
  <c r="I50"/>
  <c r="G50"/>
  <c r="I49"/>
  <c r="G49"/>
  <c r="E49"/>
  <c r="I48"/>
  <c r="G48"/>
  <c r="E48"/>
  <c r="H47"/>
  <c r="F47"/>
  <c r="C47"/>
  <c r="D47"/>
  <c r="G47" s="1"/>
  <c r="I46"/>
  <c r="G46"/>
  <c r="E46"/>
  <c r="I45"/>
  <c r="G45"/>
  <c r="E45"/>
  <c r="I44"/>
  <c r="G44"/>
  <c r="E44"/>
  <c r="G43"/>
  <c r="I42"/>
  <c r="G42"/>
  <c r="E42"/>
  <c r="I41"/>
  <c r="G41"/>
  <c r="E41"/>
  <c r="H40"/>
  <c r="F40"/>
  <c r="C40"/>
  <c r="D40"/>
  <c r="G40" s="1"/>
  <c r="I39"/>
  <c r="G39"/>
  <c r="E39"/>
  <c r="I38"/>
  <c r="G38"/>
  <c r="E38"/>
  <c r="I37"/>
  <c r="G37"/>
  <c r="E37"/>
  <c r="I36"/>
  <c r="G36"/>
  <c r="E36"/>
  <c r="G35"/>
  <c r="I34"/>
  <c r="G34"/>
  <c r="E34"/>
  <c r="G33"/>
  <c r="E33"/>
  <c r="G32"/>
  <c r="E31"/>
  <c r="I29"/>
  <c r="G29"/>
  <c r="G28"/>
  <c r="E28"/>
  <c r="H27"/>
  <c r="F27"/>
  <c r="C27"/>
  <c r="D27"/>
  <c r="G27" s="1"/>
  <c r="G26"/>
  <c r="E26"/>
  <c r="I25"/>
  <c r="G25"/>
  <c r="G24"/>
  <c r="E24"/>
  <c r="G23"/>
  <c r="G22"/>
  <c r="E22"/>
  <c r="I21"/>
  <c r="G21"/>
  <c r="E21"/>
  <c r="I19"/>
  <c r="G19"/>
  <c r="E19"/>
  <c r="H18"/>
  <c r="F18"/>
  <c r="C18"/>
  <c r="D18"/>
  <c r="D9" s="1"/>
  <c r="I16"/>
  <c r="G16"/>
  <c r="E16"/>
  <c r="G17"/>
  <c r="E17"/>
  <c r="I15"/>
  <c r="G15"/>
  <c r="E15"/>
  <c r="E14"/>
  <c r="I13"/>
  <c r="G13"/>
  <c r="E13"/>
  <c r="I12"/>
  <c r="G12"/>
  <c r="E12"/>
  <c r="I11"/>
  <c r="G11"/>
  <c r="E11"/>
  <c r="H9" l="1"/>
  <c r="H7" s="1"/>
  <c r="F9"/>
  <c r="F7" s="1"/>
  <c r="G10"/>
  <c r="E18"/>
  <c r="I55"/>
  <c r="E55"/>
  <c r="E52"/>
  <c r="I47"/>
  <c r="E47"/>
  <c r="I43"/>
  <c r="E43"/>
  <c r="I40"/>
  <c r="E40"/>
  <c r="I35"/>
  <c r="E35"/>
  <c r="I32"/>
  <c r="E32"/>
  <c r="I27"/>
  <c r="E27"/>
  <c r="I23"/>
  <c r="E23"/>
  <c r="E20"/>
  <c r="I20"/>
  <c r="G20"/>
  <c r="I18"/>
  <c r="G18"/>
  <c r="I10"/>
  <c r="G9" l="1"/>
  <c r="D7"/>
  <c r="I9"/>
  <c r="E9"/>
</calcChain>
</file>

<file path=xl/sharedStrings.xml><?xml version="1.0" encoding="utf-8"?>
<sst xmlns="http://schemas.openxmlformats.org/spreadsheetml/2006/main" count="112" uniqueCount="112">
  <si>
    <t>Наименование</t>
  </si>
  <si>
    <t>КФСР</t>
  </si>
  <si>
    <t>Проект областного бюджета</t>
  </si>
  <si>
    <t>2013</t>
  </si>
  <si>
    <t>2013/2012, %</t>
  </si>
  <si>
    <t>2014</t>
  </si>
  <si>
    <t>2014/2013, %</t>
  </si>
  <si>
    <t>2015</t>
  </si>
  <si>
    <t>2015/2014, %</t>
  </si>
  <si>
    <t>01.00</t>
  </si>
  <si>
    <t>01.02</t>
  </si>
  <si>
    <t>01.03</t>
  </si>
  <si>
    <t>01.04</t>
  </si>
  <si>
    <t>01.05</t>
  </si>
  <si>
    <t>01.06</t>
  </si>
  <si>
    <t>01.11</t>
  </si>
  <si>
    <t>01.13</t>
  </si>
  <si>
    <t>02.00</t>
  </si>
  <si>
    <t>02.03</t>
  </si>
  <si>
    <t>03.00</t>
  </si>
  <si>
    <t>03.04</t>
  </si>
  <si>
    <t>03.09</t>
  </si>
  <si>
    <t>04.00</t>
  </si>
  <si>
    <t>04.08</t>
  </si>
  <si>
    <t>04.09</t>
  </si>
  <si>
    <t>04.12</t>
  </si>
  <si>
    <t>05.00</t>
  </si>
  <si>
    <t>05.01</t>
  </si>
  <si>
    <t>05.02</t>
  </si>
  <si>
    <t>05.05</t>
  </si>
  <si>
    <t>06.00</t>
  </si>
  <si>
    <t>06.03</t>
  </si>
  <si>
    <t>06.05</t>
  </si>
  <si>
    <t>07.00</t>
  </si>
  <si>
    <t>07.01</t>
  </si>
  <si>
    <t>07.02</t>
  </si>
  <si>
    <t>07.07</t>
  </si>
  <si>
    <t>07.09</t>
  </si>
  <si>
    <t>08.00</t>
  </si>
  <si>
    <t>08.01</t>
  </si>
  <si>
    <t>08.04</t>
  </si>
  <si>
    <t>09.00</t>
  </si>
  <si>
    <t>09.02</t>
  </si>
  <si>
    <t>09.09</t>
  </si>
  <si>
    <t>10.00</t>
  </si>
  <si>
    <t>10.02</t>
  </si>
  <si>
    <t>10.03</t>
  </si>
  <si>
    <t>10.04</t>
  </si>
  <si>
    <t>10.06</t>
  </si>
  <si>
    <t>11.00</t>
  </si>
  <si>
    <t>11.01</t>
  </si>
  <si>
    <t>11.02</t>
  </si>
  <si>
    <t>14.00</t>
  </si>
  <si>
    <t>14.01</t>
  </si>
  <si>
    <t>14.03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</si>
  <si>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</si>
  <si>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</si>
  <si>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</si>
  <si>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</si>
  <si>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</si>
  <si>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</si>
  <si>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</si>
  <si>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</si>
  <si>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</si>
  <si>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</si>
  <si>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</si>
  <si>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</si>
  <si>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</si>
  <si>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</si>
  <si>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</si>
  <si>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</si>
  <si>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</si>
  <si>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</si>
  <si>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</si>
  <si>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</si>
  <si>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</si>
  <si>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</si>
  <si>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</si>
  <si>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</si>
  <si>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</si>
  <si>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</si>
  <si>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</si>
  <si>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</si>
  <si>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</si>
  <si>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</si>
  <si>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</si>
  <si>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</si>
  <si>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Амбулаторная помощь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</si>
  <si>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</si>
  <si>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</si>
  <si>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</si>
  <si>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</si>
  <si>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</si>
  <si>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</si>
  <si>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</si>
  <si>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</si>
  <si>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</si>
  <si>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</si>
  <si>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</si>
  <si>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</si>
  <si>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05.03</t>
  </si>
  <si>
    <t>Благоустройство</t>
  </si>
  <si>
    <t>Условно утверждаемые расходы</t>
  </si>
  <si>
    <t>ВСЕГО РАСХОДОВ, в том числе:</t>
  </si>
  <si>
    <t>Итого расходов, без учета условно утверждаемых</t>
  </si>
  <si>
    <t>Общегосударственные вопросы (без учета резервного фонда)</t>
  </si>
  <si>
    <t xml:space="preserve">Структура расходов районного бюджета на 2013 год и на плановый период 2014 и 2015 годов </t>
  </si>
  <si>
    <t>тыс.рублей</t>
  </si>
  <si>
    <t>Бюджет на 2012 год (в ред. от 26.12.11г. №325)</t>
  </si>
  <si>
    <t>Скорая медицинская помощь</t>
  </si>
  <si>
    <t>09.04</t>
  </si>
  <si>
    <t>Приложение 13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</si>
</sst>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MS Sans Serif"/>
      <family val="2"/>
      <charset val="204"/>
    </font>
    <font>
      <sz val="10"/>
      <name val="Times New Roman"/>
      <family val="1"/>
      <charset val="204"/>
    </font>
    <font>
      <b/>
      <sz val="8"/>
      <name val="MS Sans Serif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1" applyFont="1"/>
    <xf numFmtId="0" fontId="2" fillId="0" borderId="0" xfId="1" applyFont="1" applyBorder="1"/>
    <xf numFmtId="0" fontId="3" fillId="0" borderId="0" xfId="1" applyFont="1" applyAlignment="1">
      <alignment horizontal="center"/>
    </xf>
    <xf numFmtId="0" fontId="4" fillId="0" borderId="0" xfId="1" applyNumberFormat="1" applyFont="1" applyAlignment="1">
      <alignment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5" fillId="0" borderId="1" xfId="1" applyNumberFormat="1" applyFont="1" applyBorder="1" applyAlignment="1">
      <alignment vertical="center" wrapText="1"/>
    </xf>
    <xf numFmtId="0" fontId="6" fillId="0" borderId="1" xfId="1" applyNumberFormat="1" applyFont="1" applyBorder="1" applyAlignment="1">
      <alignment vertical="center" wrapText="1"/>
    </xf>
    <xf numFmtId="164" fontId="7" fillId="0" borderId="1" xfId="1" applyNumberFormat="1" applyFont="1" applyBorder="1" applyAlignment="1">
      <alignment vertical="center" wrapText="1"/>
    </xf>
    <xf numFmtId="0" fontId="7" fillId="0" borderId="1" xfId="1" applyNumberFormat="1" applyFont="1" applyBorder="1" applyAlignment="1">
      <alignment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vertical="center" wrapText="1"/>
    </xf>
    <xf numFmtId="49" fontId="7" fillId="0" borderId="1" xfId="1" applyNumberFormat="1" applyFont="1" applyBorder="1" applyAlignment="1">
      <alignment horizontal="left" vertical="center" wrapText="1"/>
    </xf>
    <xf numFmtId="49" fontId="5" fillId="0" borderId="1" xfId="1" applyNumberFormat="1" applyFont="1" applyBorder="1" applyAlignment="1">
      <alignment horizontal="left" vertical="center" wrapText="1"/>
    </xf>
    <xf numFmtId="0" fontId="0" fillId="0" borderId="0" xfId="0" applyFont="1"/>
    <xf numFmtId="0" fontId="8" fillId="0" borderId="0" xfId="1" applyFont="1" applyAlignment="1">
      <alignment horizontal="right"/>
    </xf>
    <xf numFmtId="49" fontId="7" fillId="0" borderId="6" xfId="1" applyNumberFormat="1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horizontal="center" vertical="center" wrapText="1"/>
    </xf>
    <xf numFmtId="49" fontId="7" fillId="0" borderId="7" xfId="1" applyNumberFormat="1" applyFont="1" applyBorder="1" applyAlignment="1">
      <alignment horizontal="center" vertical="center" wrapText="1"/>
    </xf>
    <xf numFmtId="49" fontId="7" fillId="0" borderId="8" xfId="1" applyNumberFormat="1" applyFont="1" applyBorder="1" applyAlignment="1">
      <alignment horizontal="center" vertical="center" wrapText="1"/>
    </xf>
    <xf numFmtId="49" fontId="7" fillId="0" borderId="9" xfId="1" applyNumberFormat="1" applyFont="1" applyBorder="1" applyAlignment="1">
      <alignment horizontal="center" vertical="center" wrapText="1"/>
    </xf>
    <xf numFmtId="49" fontId="7" fillId="0" borderId="10" xfId="1" applyNumberFormat="1" applyFont="1" applyBorder="1" applyAlignment="1">
      <alignment horizontal="center" vertical="center" wrapText="1"/>
    </xf>
    <xf numFmtId="49" fontId="7" fillId="0" borderId="3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center" wrapText="1" shrinkToFit="1"/>
    </xf>
  </cellXfs>
  <cellStyles count="2">
    <cellStyle name="Обычный" xfId="0" builtinId="0"/>
    <cellStyle name="Обычный_BudgOrde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8"/>
  <sheetViews>
    <sheetView showGridLines="0" tabSelected="1" workbookViewId="0">
      <selection activeCell="A2" sqref="A2:I2"/>
    </sheetView>
  </sheetViews>
  <sheetFormatPr defaultColWidth="8.85546875" defaultRowHeight="13.15" customHeight="1"/>
  <cols>
    <col min="1" max="1" width="38.5703125" customWidth="1"/>
    <col min="2" max="9" width="13.5703125" customWidth="1"/>
  </cols>
  <sheetData>
    <row r="1" spans="1:10" ht="15">
      <c r="A1" s="2"/>
      <c r="B1" s="3"/>
      <c r="C1" s="3"/>
      <c r="D1" s="3"/>
      <c r="E1" s="3"/>
      <c r="F1" s="3"/>
      <c r="G1" s="3"/>
      <c r="H1" s="17" t="s">
        <v>111</v>
      </c>
      <c r="I1" s="17"/>
      <c r="J1" s="3"/>
    </row>
    <row r="2" spans="1:10" ht="14.25" customHeight="1">
      <c r="A2" s="25" t="s">
        <v>106</v>
      </c>
      <c r="B2" s="25"/>
      <c r="C2" s="25"/>
      <c r="D2" s="25"/>
      <c r="E2" s="25"/>
      <c r="F2" s="25"/>
      <c r="G2" s="25"/>
      <c r="H2" s="25"/>
      <c r="I2" s="25"/>
      <c r="J2" s="3"/>
    </row>
    <row r="3" spans="1:10" ht="12.7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2.75">
      <c r="A4" s="1"/>
      <c r="B4" s="1"/>
      <c r="C4" s="1"/>
      <c r="D4" s="1"/>
      <c r="E4" s="1"/>
      <c r="F4" s="1"/>
      <c r="G4" s="1"/>
      <c r="H4" s="1"/>
      <c r="I4" s="1" t="s">
        <v>107</v>
      </c>
      <c r="J4" s="1"/>
    </row>
    <row r="5" spans="1:10" ht="31.9" customHeight="1">
      <c r="A5" s="21" t="s">
        <v>0</v>
      </c>
      <c r="B5" s="23" t="s">
        <v>1</v>
      </c>
      <c r="C5" s="23" t="s">
        <v>108</v>
      </c>
      <c r="D5" s="18" t="s">
        <v>2</v>
      </c>
      <c r="E5" s="19"/>
      <c r="F5" s="19"/>
      <c r="G5" s="19"/>
      <c r="H5" s="19"/>
      <c r="I5" s="20"/>
    </row>
    <row r="6" spans="1:10" ht="31.9" customHeight="1">
      <c r="A6" s="22"/>
      <c r="B6" s="24"/>
      <c r="C6" s="24"/>
      <c r="D6" s="5" t="s">
        <v>3</v>
      </c>
      <c r="E6" s="5" t="s">
        <v>4</v>
      </c>
      <c r="F6" s="5" t="s">
        <v>5</v>
      </c>
      <c r="G6" s="5" t="s">
        <v>6</v>
      </c>
      <c r="H6" s="5" t="s">
        <v>7</v>
      </c>
      <c r="I6" s="6" t="s">
        <v>8</v>
      </c>
    </row>
    <row r="7" spans="1:10" ht="18.75" customHeight="1">
      <c r="A7" s="14" t="s">
        <v>103</v>
      </c>
      <c r="B7" s="7"/>
      <c r="C7" s="10"/>
      <c r="D7" s="10">
        <f>D8+D9</f>
        <v>703403.5</v>
      </c>
      <c r="E7" s="10"/>
      <c r="F7" s="10">
        <f>F8+F9</f>
        <v>646593.49999999988</v>
      </c>
      <c r="G7" s="10"/>
      <c r="H7" s="10">
        <f>H8+H9</f>
        <v>690459.2</v>
      </c>
      <c r="I7" s="10"/>
    </row>
    <row r="8" spans="1:10" s="16" customFormat="1" ht="18.75" customHeight="1">
      <c r="A8" s="15" t="s">
        <v>102</v>
      </c>
      <c r="B8" s="12"/>
      <c r="C8" s="13"/>
      <c r="D8" s="13"/>
      <c r="E8" s="13"/>
      <c r="F8" s="13">
        <v>16164.9</v>
      </c>
      <c r="G8" s="13"/>
      <c r="H8" s="13">
        <v>34523</v>
      </c>
      <c r="I8" s="13"/>
    </row>
    <row r="9" spans="1:10" ht="25.5">
      <c r="A9" s="11" t="s">
        <v>104</v>
      </c>
      <c r="B9" s="9"/>
      <c r="C9" s="10">
        <f>C10+C17+C18+C20+C23+C27+C32+C35+C40+C43+C47+C52+C55</f>
        <v>640751.19999999995</v>
      </c>
      <c r="D9" s="10">
        <f>D10+D17+D18+D20+D23+D27+D32+D35+D40+D43+D47+D52+D55</f>
        <v>703403.5</v>
      </c>
      <c r="E9" s="10">
        <f t="shared" ref="E9:E30" si="0">D9/C9*100</f>
        <v>109.77794501204212</v>
      </c>
      <c r="F9" s="10">
        <f>F10+F17+F18+F20+F23+F27+F32+F35+F40+F43+F47+F52+F55</f>
        <v>630428.59999999986</v>
      </c>
      <c r="G9" s="10">
        <f t="shared" ref="G9:G30" si="1">F9/D9*100</f>
        <v>89.625456796845597</v>
      </c>
      <c r="H9" s="10">
        <f>H10+H17+H18+H20+H23+H27+H32+H35+H40+H43+H47+H52+H55</f>
        <v>655936.19999999995</v>
      </c>
      <c r="I9" s="10">
        <f t="shared" ref="I9:I23" si="2">H9/F9*100</f>
        <v>104.04607278286551</v>
      </c>
    </row>
    <row r="10" spans="1:10" ht="25.5">
      <c r="A10" s="11" t="s">
        <v>105</v>
      </c>
      <c r="B10" s="7" t="s">
        <v>9</v>
      </c>
      <c r="C10" s="10">
        <f>C11+C12+C13+C14+C15+C16</f>
        <v>49319</v>
      </c>
      <c r="D10" s="10">
        <f>D11+D12+D13+D14+D15+D16</f>
        <v>60324.399999999994</v>
      </c>
      <c r="E10" s="10">
        <f>D10/C10*100</f>
        <v>122.31472657596463</v>
      </c>
      <c r="F10" s="10">
        <f>F11+F12+F13+F14+F15+F16</f>
        <v>44285.200000000004</v>
      </c>
      <c r="G10" s="10">
        <f t="shared" si="1"/>
        <v>73.411753784538277</v>
      </c>
      <c r="H10" s="10">
        <f>H11+H12+H13+H14+H15+H16</f>
        <v>44475.5</v>
      </c>
      <c r="I10" s="10">
        <f t="shared" si="2"/>
        <v>100.4297146676542</v>
      </c>
    </row>
    <row r="11" spans="1:10" ht="38.25">
      <c r="A11" s="8" t="s">
        <v>55</v>
      </c>
      <c r="B11" s="12" t="s">
        <v>10</v>
      </c>
      <c r="C11" s="13">
        <v>1072</v>
      </c>
      <c r="D11" s="13">
        <v>1211.8</v>
      </c>
      <c r="E11" s="13">
        <f t="shared" si="0"/>
        <v>113.04104477611941</v>
      </c>
      <c r="F11" s="13">
        <v>1211.8</v>
      </c>
      <c r="G11" s="13">
        <f t="shared" si="1"/>
        <v>100</v>
      </c>
      <c r="H11" s="13">
        <v>1211.8</v>
      </c>
      <c r="I11" s="13">
        <f t="shared" si="2"/>
        <v>100</v>
      </c>
    </row>
    <row r="12" spans="1:10" ht="51">
      <c r="A12" s="8" t="s">
        <v>56</v>
      </c>
      <c r="B12" s="12" t="s">
        <v>11</v>
      </c>
      <c r="C12" s="13">
        <v>3849.2</v>
      </c>
      <c r="D12" s="13">
        <v>4146.6000000000004</v>
      </c>
      <c r="E12" s="13">
        <f t="shared" si="0"/>
        <v>107.72628078561782</v>
      </c>
      <c r="F12" s="13">
        <v>3717.3</v>
      </c>
      <c r="G12" s="13">
        <f t="shared" si="1"/>
        <v>89.646939661409348</v>
      </c>
      <c r="H12" s="13">
        <v>3721</v>
      </c>
      <c r="I12" s="13">
        <f t="shared" si="2"/>
        <v>100.09953460845236</v>
      </c>
    </row>
    <row r="13" spans="1:10" ht="63.75">
      <c r="A13" s="8" t="s">
        <v>57</v>
      </c>
      <c r="B13" s="12" t="s">
        <v>12</v>
      </c>
      <c r="C13" s="13">
        <v>23490.2</v>
      </c>
      <c r="D13" s="13">
        <v>29563.200000000001</v>
      </c>
      <c r="E13" s="13">
        <f t="shared" si="0"/>
        <v>125.85333458208103</v>
      </c>
      <c r="F13" s="13">
        <v>22098</v>
      </c>
      <c r="G13" s="13">
        <f t="shared" si="1"/>
        <v>74.748335768793638</v>
      </c>
      <c r="H13" s="13">
        <v>22213.599999999999</v>
      </c>
      <c r="I13" s="13">
        <f t="shared" si="2"/>
        <v>100.52312426463932</v>
      </c>
    </row>
    <row r="14" spans="1:10" ht="12.75">
      <c r="A14" s="8" t="s">
        <v>58</v>
      </c>
      <c r="B14" s="12" t="s">
        <v>13</v>
      </c>
      <c r="C14" s="13">
        <v>12.3</v>
      </c>
      <c r="D14" s="13">
        <v>0</v>
      </c>
      <c r="E14" s="13">
        <f t="shared" si="0"/>
        <v>0</v>
      </c>
      <c r="F14" s="13">
        <v>0</v>
      </c>
      <c r="G14" s="13">
        <v>0</v>
      </c>
      <c r="H14" s="13">
        <v>0</v>
      </c>
      <c r="I14" s="13">
        <v>0</v>
      </c>
    </row>
    <row r="15" spans="1:10" ht="51">
      <c r="A15" s="8" t="s">
        <v>59</v>
      </c>
      <c r="B15" s="12" t="s">
        <v>14</v>
      </c>
      <c r="C15" s="13">
        <v>11373.1</v>
      </c>
      <c r="D15" s="13">
        <v>13259</v>
      </c>
      <c r="E15" s="13">
        <f t="shared" si="0"/>
        <v>116.58211041844351</v>
      </c>
      <c r="F15" s="13">
        <v>10028.700000000001</v>
      </c>
      <c r="G15" s="13">
        <f t="shared" si="1"/>
        <v>75.636925861678861</v>
      </c>
      <c r="H15" s="13">
        <v>10065.6</v>
      </c>
      <c r="I15" s="13">
        <f t="shared" si="2"/>
        <v>100.36794400071794</v>
      </c>
    </row>
    <row r="16" spans="1:10" ht="12.75">
      <c r="A16" s="8" t="s">
        <v>61</v>
      </c>
      <c r="B16" s="12" t="s">
        <v>16</v>
      </c>
      <c r="C16" s="13">
        <v>9522.2000000000007</v>
      </c>
      <c r="D16" s="13">
        <v>12143.8</v>
      </c>
      <c r="E16" s="13">
        <f t="shared" si="0"/>
        <v>127.5314528155258</v>
      </c>
      <c r="F16" s="13">
        <v>7229.4</v>
      </c>
      <c r="G16" s="13">
        <f t="shared" si="1"/>
        <v>59.531612839473645</v>
      </c>
      <c r="H16" s="13">
        <v>7263.5</v>
      </c>
      <c r="I16" s="13">
        <f t="shared" si="2"/>
        <v>100.4716850637674</v>
      </c>
    </row>
    <row r="17" spans="1:9" s="16" customFormat="1" ht="12.75">
      <c r="A17" s="8" t="s">
        <v>60</v>
      </c>
      <c r="B17" s="12" t="s">
        <v>15</v>
      </c>
      <c r="C17" s="13">
        <v>4000</v>
      </c>
      <c r="D17" s="13">
        <v>5500</v>
      </c>
      <c r="E17" s="13">
        <f>D17/C17*100</f>
        <v>137.5</v>
      </c>
      <c r="F17" s="13">
        <v>0</v>
      </c>
      <c r="G17" s="13">
        <f>F17/D17*100</f>
        <v>0</v>
      </c>
      <c r="H17" s="13">
        <v>0</v>
      </c>
      <c r="I17" s="13">
        <v>0</v>
      </c>
    </row>
    <row r="18" spans="1:9" ht="12.75">
      <c r="A18" s="11" t="s">
        <v>62</v>
      </c>
      <c r="B18" s="7" t="s">
        <v>17</v>
      </c>
      <c r="C18" s="10">
        <f>C19</f>
        <v>722.5</v>
      </c>
      <c r="D18" s="10">
        <f>D19</f>
        <v>746.7</v>
      </c>
      <c r="E18" s="10">
        <f t="shared" si="0"/>
        <v>103.34948096885815</v>
      </c>
      <c r="F18" s="10">
        <f>F19</f>
        <v>768.3</v>
      </c>
      <c r="G18" s="10">
        <f t="shared" si="1"/>
        <v>102.89272800321415</v>
      </c>
      <c r="H18" s="10">
        <f>H19</f>
        <v>769.9</v>
      </c>
      <c r="I18" s="10">
        <f t="shared" si="2"/>
        <v>100.20825198490174</v>
      </c>
    </row>
    <row r="19" spans="1:9" ht="25.5">
      <c r="A19" s="8" t="s">
        <v>63</v>
      </c>
      <c r="B19" s="12" t="s">
        <v>18</v>
      </c>
      <c r="C19" s="13">
        <v>722.5</v>
      </c>
      <c r="D19" s="13">
        <v>746.7</v>
      </c>
      <c r="E19" s="13">
        <f t="shared" si="0"/>
        <v>103.34948096885815</v>
      </c>
      <c r="F19" s="13">
        <v>768.3</v>
      </c>
      <c r="G19" s="13">
        <f t="shared" si="1"/>
        <v>102.89272800321415</v>
      </c>
      <c r="H19" s="13">
        <v>769.9</v>
      </c>
      <c r="I19" s="13">
        <f t="shared" si="2"/>
        <v>100.20825198490174</v>
      </c>
    </row>
    <row r="20" spans="1:9" ht="25.5">
      <c r="A20" s="11" t="s">
        <v>64</v>
      </c>
      <c r="B20" s="7" t="s">
        <v>19</v>
      </c>
      <c r="C20" s="10">
        <f>C21+C22</f>
        <v>2919</v>
      </c>
      <c r="D20" s="10">
        <f>D21+D22</f>
        <v>3342.3</v>
      </c>
      <c r="E20" s="10">
        <f t="shared" si="0"/>
        <v>114.50154162384378</v>
      </c>
      <c r="F20" s="10">
        <f>F21+F22</f>
        <v>3507.1</v>
      </c>
      <c r="G20" s="10">
        <f t="shared" si="1"/>
        <v>104.93073631930108</v>
      </c>
      <c r="H20" s="10">
        <f>H21+H22</f>
        <v>3630.5</v>
      </c>
      <c r="I20" s="10">
        <f t="shared" si="2"/>
        <v>103.51857660175074</v>
      </c>
    </row>
    <row r="21" spans="1:9" ht="12.75">
      <c r="A21" s="8" t="s">
        <v>65</v>
      </c>
      <c r="B21" s="12" t="s">
        <v>20</v>
      </c>
      <c r="C21" s="13">
        <v>2185.9</v>
      </c>
      <c r="D21" s="13">
        <v>3292.3</v>
      </c>
      <c r="E21" s="13">
        <f t="shared" si="0"/>
        <v>150.6153071961206</v>
      </c>
      <c r="F21" s="13">
        <v>3507.1</v>
      </c>
      <c r="G21" s="13">
        <f t="shared" si="1"/>
        <v>106.52431430914558</v>
      </c>
      <c r="H21" s="13">
        <v>3630.5</v>
      </c>
      <c r="I21" s="13">
        <f t="shared" si="2"/>
        <v>103.51857660175074</v>
      </c>
    </row>
    <row r="22" spans="1:9" ht="51">
      <c r="A22" s="8" t="s">
        <v>66</v>
      </c>
      <c r="B22" s="12" t="s">
        <v>21</v>
      </c>
      <c r="C22" s="13">
        <v>733.1</v>
      </c>
      <c r="D22" s="13">
        <v>50</v>
      </c>
      <c r="E22" s="13">
        <f t="shared" si="0"/>
        <v>6.8203519301595961</v>
      </c>
      <c r="F22" s="13">
        <v>0</v>
      </c>
      <c r="G22" s="13">
        <f t="shared" si="1"/>
        <v>0</v>
      </c>
      <c r="H22" s="13">
        <v>0</v>
      </c>
      <c r="I22" s="13">
        <v>0</v>
      </c>
    </row>
    <row r="23" spans="1:9" ht="12.75">
      <c r="A23" s="11" t="s">
        <v>67</v>
      </c>
      <c r="B23" s="7" t="s">
        <v>22</v>
      </c>
      <c r="C23" s="10">
        <f>C24+C25+C26</f>
        <v>741</v>
      </c>
      <c r="D23" s="10">
        <f>D24+D25+D26</f>
        <v>15430.9</v>
      </c>
      <c r="E23" s="10">
        <f t="shared" si="0"/>
        <v>2082.4426450742239</v>
      </c>
      <c r="F23" s="10">
        <f>F24+F25+F26</f>
        <v>2698.4</v>
      </c>
      <c r="G23" s="10">
        <f t="shared" si="1"/>
        <v>17.48699038941345</v>
      </c>
      <c r="H23" s="10">
        <f>H24+H25+H26</f>
        <v>2833.3</v>
      </c>
      <c r="I23" s="10">
        <f t="shared" si="2"/>
        <v>104.9992588200415</v>
      </c>
    </row>
    <row r="24" spans="1:9" ht="12.75">
      <c r="A24" s="8" t="s">
        <v>68</v>
      </c>
      <c r="B24" s="12" t="s">
        <v>23</v>
      </c>
      <c r="C24" s="13">
        <v>251</v>
      </c>
      <c r="D24" s="13">
        <v>500</v>
      </c>
      <c r="E24" s="13">
        <f t="shared" si="0"/>
        <v>199.20318725099602</v>
      </c>
      <c r="F24" s="13">
        <v>0</v>
      </c>
      <c r="G24" s="13">
        <f t="shared" si="1"/>
        <v>0</v>
      </c>
      <c r="H24" s="13">
        <v>0</v>
      </c>
      <c r="I24" s="13">
        <v>0</v>
      </c>
    </row>
    <row r="25" spans="1:9" ht="12.75">
      <c r="A25" s="8" t="s">
        <v>69</v>
      </c>
      <c r="B25" s="12" t="s">
        <v>24</v>
      </c>
      <c r="C25" s="13">
        <v>0</v>
      </c>
      <c r="D25" s="13">
        <v>13590.9</v>
      </c>
      <c r="E25" s="13">
        <v>0</v>
      </c>
      <c r="F25" s="13">
        <v>2698.4</v>
      </c>
      <c r="G25" s="13">
        <f t="shared" si="1"/>
        <v>19.854461441111333</v>
      </c>
      <c r="H25" s="13">
        <v>2833.3</v>
      </c>
      <c r="I25" s="13">
        <f t="shared" ref="I25:I30" si="3">H25/F25*100</f>
        <v>104.9992588200415</v>
      </c>
    </row>
    <row r="26" spans="1:9" ht="25.5">
      <c r="A26" s="8" t="s">
        <v>70</v>
      </c>
      <c r="B26" s="12" t="s">
        <v>25</v>
      </c>
      <c r="C26" s="13">
        <v>490</v>
      </c>
      <c r="D26" s="13">
        <v>1340</v>
      </c>
      <c r="E26" s="13">
        <f t="shared" si="0"/>
        <v>273.46938775510205</v>
      </c>
      <c r="F26" s="13">
        <v>0</v>
      </c>
      <c r="G26" s="13">
        <f t="shared" si="1"/>
        <v>0</v>
      </c>
      <c r="H26" s="13">
        <v>0</v>
      </c>
      <c r="I26" s="13">
        <v>0</v>
      </c>
    </row>
    <row r="27" spans="1:9" ht="12.75">
      <c r="A27" s="11" t="s">
        <v>71</v>
      </c>
      <c r="B27" s="7" t="s">
        <v>26</v>
      </c>
      <c r="C27" s="10">
        <f>C28+C29+C31+C30</f>
        <v>12944.6</v>
      </c>
      <c r="D27" s="10">
        <f>D28+D29+D31+D30</f>
        <v>10006.9</v>
      </c>
      <c r="E27" s="10">
        <f t="shared" si="0"/>
        <v>77.305594610880206</v>
      </c>
      <c r="F27" s="10">
        <f>F28+F29+F31+F30</f>
        <v>9161.4</v>
      </c>
      <c r="G27" s="10">
        <f t="shared" si="1"/>
        <v>91.550829927350136</v>
      </c>
      <c r="H27" s="10">
        <f>H28+H29+H31+H30</f>
        <v>9617.1</v>
      </c>
      <c r="I27" s="10">
        <f t="shared" si="3"/>
        <v>104.97413059139433</v>
      </c>
    </row>
    <row r="28" spans="1:9" ht="12.75">
      <c r="A28" s="8" t="s">
        <v>72</v>
      </c>
      <c r="B28" s="12" t="s">
        <v>27</v>
      </c>
      <c r="C28" s="13">
        <v>400</v>
      </c>
      <c r="D28" s="13">
        <v>100</v>
      </c>
      <c r="E28" s="13">
        <f t="shared" si="0"/>
        <v>25</v>
      </c>
      <c r="F28" s="13">
        <v>0</v>
      </c>
      <c r="G28" s="13">
        <f t="shared" si="1"/>
        <v>0</v>
      </c>
      <c r="H28" s="13">
        <v>0</v>
      </c>
      <c r="I28" s="13">
        <v>0</v>
      </c>
    </row>
    <row r="29" spans="1:9" ht="12.75">
      <c r="A29" s="8" t="s">
        <v>73</v>
      </c>
      <c r="B29" s="12" t="s">
        <v>28</v>
      </c>
      <c r="C29" s="13"/>
      <c r="D29" s="13">
        <v>3090</v>
      </c>
      <c r="E29" s="13">
        <v>0</v>
      </c>
      <c r="F29" s="13">
        <v>2609.9</v>
      </c>
      <c r="G29" s="13">
        <f t="shared" si="1"/>
        <v>84.462783171521039</v>
      </c>
      <c r="H29" s="13">
        <v>2740.4</v>
      </c>
      <c r="I29" s="13">
        <f t="shared" si="3"/>
        <v>105.00019157822138</v>
      </c>
    </row>
    <row r="30" spans="1:9" ht="12.75">
      <c r="A30" s="8" t="s">
        <v>101</v>
      </c>
      <c r="B30" s="12" t="s">
        <v>100</v>
      </c>
      <c r="C30" s="13">
        <v>9888.6</v>
      </c>
      <c r="D30" s="13">
        <v>6816.9</v>
      </c>
      <c r="E30" s="13">
        <f t="shared" si="0"/>
        <v>68.936957708876875</v>
      </c>
      <c r="F30" s="13">
        <v>6551.5</v>
      </c>
      <c r="G30" s="13">
        <f t="shared" si="1"/>
        <v>96.10673473279644</v>
      </c>
      <c r="H30" s="13">
        <v>6876.7</v>
      </c>
      <c r="I30" s="13">
        <f t="shared" si="3"/>
        <v>104.96374875982599</v>
      </c>
    </row>
    <row r="31" spans="1:9" ht="25.5">
      <c r="A31" s="8" t="s">
        <v>74</v>
      </c>
      <c r="B31" s="12" t="s">
        <v>29</v>
      </c>
      <c r="C31" s="13">
        <v>2656</v>
      </c>
      <c r="D31" s="13">
        <v>0</v>
      </c>
      <c r="E31" s="13">
        <f t="shared" ref="E31:E57" si="4">D31/C31*100</f>
        <v>0</v>
      </c>
      <c r="F31" s="13">
        <v>0</v>
      </c>
      <c r="G31" s="13">
        <v>0</v>
      </c>
      <c r="H31" s="13">
        <v>0</v>
      </c>
      <c r="I31" s="13">
        <v>0</v>
      </c>
    </row>
    <row r="32" spans="1:9" ht="12.75">
      <c r="A32" s="11" t="s">
        <v>75</v>
      </c>
      <c r="B32" s="7" t="s">
        <v>30</v>
      </c>
      <c r="C32" s="10">
        <f>C33+C34</f>
        <v>1966.7</v>
      </c>
      <c r="D32" s="10">
        <f>D33+D34</f>
        <v>1652.4</v>
      </c>
      <c r="E32" s="10">
        <f t="shared" si="4"/>
        <v>84.018914933645192</v>
      </c>
      <c r="F32" s="10">
        <f>F33+F34</f>
        <v>1357.4</v>
      </c>
      <c r="G32" s="10">
        <f t="shared" ref="G32:G54" si="5">F32/D32*100</f>
        <v>82.147179859598168</v>
      </c>
      <c r="H32" s="10">
        <f>H33+H34</f>
        <v>1361.7</v>
      </c>
      <c r="I32" s="10">
        <f t="shared" ref="I32:I56" si="6">H32/F32*100</f>
        <v>100.31678208339471</v>
      </c>
    </row>
    <row r="33" spans="1:9" ht="25.5">
      <c r="A33" s="8" t="s">
        <v>76</v>
      </c>
      <c r="B33" s="12" t="s">
        <v>31</v>
      </c>
      <c r="C33" s="13">
        <v>500</v>
      </c>
      <c r="D33" s="13">
        <v>140</v>
      </c>
      <c r="E33" s="13">
        <f t="shared" si="4"/>
        <v>28.000000000000004</v>
      </c>
      <c r="F33" s="13">
        <v>0</v>
      </c>
      <c r="G33" s="13">
        <f t="shared" si="5"/>
        <v>0</v>
      </c>
      <c r="H33" s="13">
        <v>0</v>
      </c>
      <c r="I33" s="13">
        <v>0</v>
      </c>
    </row>
    <row r="34" spans="1:9" ht="25.5">
      <c r="A34" s="8" t="s">
        <v>77</v>
      </c>
      <c r="B34" s="12" t="s">
        <v>32</v>
      </c>
      <c r="C34" s="13">
        <v>1466.7</v>
      </c>
      <c r="D34" s="13">
        <v>1512.4</v>
      </c>
      <c r="E34" s="13">
        <f t="shared" si="4"/>
        <v>103.1158382764028</v>
      </c>
      <c r="F34" s="13">
        <v>1357.4</v>
      </c>
      <c r="G34" s="13">
        <f t="shared" si="5"/>
        <v>89.751388521555143</v>
      </c>
      <c r="H34" s="13">
        <v>1361.7</v>
      </c>
      <c r="I34" s="13">
        <f t="shared" si="6"/>
        <v>100.31678208339471</v>
      </c>
    </row>
    <row r="35" spans="1:9" ht="12.75">
      <c r="A35" s="11" t="s">
        <v>78</v>
      </c>
      <c r="B35" s="7" t="s">
        <v>33</v>
      </c>
      <c r="C35" s="10">
        <f>C36+C37+C38+C39</f>
        <v>297866.8</v>
      </c>
      <c r="D35" s="10">
        <f>D36+D37+D38+D39</f>
        <v>345138</v>
      </c>
      <c r="E35" s="10">
        <f t="shared" si="4"/>
        <v>115.86991232322636</v>
      </c>
      <c r="F35" s="10">
        <f>F36+F37+F38+F39</f>
        <v>322880.69999999995</v>
      </c>
      <c r="G35" s="10">
        <f t="shared" si="5"/>
        <v>93.551188220364011</v>
      </c>
      <c r="H35" s="10">
        <f>H36+H37+H38+H39</f>
        <v>334780.3</v>
      </c>
      <c r="I35" s="10">
        <f t="shared" si="6"/>
        <v>103.68544790692043</v>
      </c>
    </row>
    <row r="36" spans="1:9" ht="12.75">
      <c r="A36" s="8" t="s">
        <v>79</v>
      </c>
      <c r="B36" s="12" t="s">
        <v>34</v>
      </c>
      <c r="C36" s="13">
        <v>121810.7</v>
      </c>
      <c r="D36" s="13">
        <v>139307.6</v>
      </c>
      <c r="E36" s="13">
        <f t="shared" si="4"/>
        <v>114.36400907309456</v>
      </c>
      <c r="F36" s="13">
        <v>130256.1</v>
      </c>
      <c r="G36" s="13">
        <f t="shared" si="5"/>
        <v>93.502508118724307</v>
      </c>
      <c r="H36" s="13">
        <v>136735</v>
      </c>
      <c r="I36" s="13">
        <f t="shared" si="6"/>
        <v>104.97397050886677</v>
      </c>
    </row>
    <row r="37" spans="1:9" ht="12.75">
      <c r="A37" s="8" t="s">
        <v>80</v>
      </c>
      <c r="B37" s="12" t="s">
        <v>35</v>
      </c>
      <c r="C37" s="13">
        <v>156406</v>
      </c>
      <c r="D37" s="13">
        <v>183449.2</v>
      </c>
      <c r="E37" s="13">
        <f t="shared" si="4"/>
        <v>117.29038527933713</v>
      </c>
      <c r="F37" s="13">
        <v>177971</v>
      </c>
      <c r="G37" s="13">
        <f t="shared" si="5"/>
        <v>97.013778201267698</v>
      </c>
      <c r="H37" s="13">
        <v>183343.4</v>
      </c>
      <c r="I37" s="13">
        <f t="shared" si="6"/>
        <v>103.01869405689689</v>
      </c>
    </row>
    <row r="38" spans="1:9" ht="12.75">
      <c r="A38" s="8" t="s">
        <v>81</v>
      </c>
      <c r="B38" s="12" t="s">
        <v>36</v>
      </c>
      <c r="C38" s="13">
        <v>2055.8000000000002</v>
      </c>
      <c r="D38" s="13">
        <v>2307.1</v>
      </c>
      <c r="E38" s="13">
        <f t="shared" si="4"/>
        <v>112.22395174627881</v>
      </c>
      <c r="F38" s="13">
        <v>423.1</v>
      </c>
      <c r="G38" s="13">
        <f t="shared" si="5"/>
        <v>18.339040353690784</v>
      </c>
      <c r="H38" s="13">
        <v>423.1</v>
      </c>
      <c r="I38" s="13">
        <f t="shared" si="6"/>
        <v>100</v>
      </c>
    </row>
    <row r="39" spans="1:9" ht="12.75">
      <c r="A39" s="8" t="s">
        <v>82</v>
      </c>
      <c r="B39" s="12" t="s">
        <v>37</v>
      </c>
      <c r="C39" s="13">
        <v>17594.3</v>
      </c>
      <c r="D39" s="13">
        <v>20074.099999999999</v>
      </c>
      <c r="E39" s="13">
        <f t="shared" si="4"/>
        <v>114.09433737062571</v>
      </c>
      <c r="F39" s="13">
        <v>14230.5</v>
      </c>
      <c r="G39" s="13">
        <f t="shared" si="5"/>
        <v>70.889853094285684</v>
      </c>
      <c r="H39" s="13">
        <v>14278.8</v>
      </c>
      <c r="I39" s="13">
        <f t="shared" si="6"/>
        <v>100.33941182671022</v>
      </c>
    </row>
    <row r="40" spans="1:9" ht="12.75">
      <c r="A40" s="11" t="s">
        <v>83</v>
      </c>
      <c r="B40" s="7" t="s">
        <v>38</v>
      </c>
      <c r="C40" s="10">
        <f>C41+C42</f>
        <v>23523.4</v>
      </c>
      <c r="D40" s="10">
        <f>D41+D42</f>
        <v>24177.8</v>
      </c>
      <c r="E40" s="10">
        <f t="shared" si="4"/>
        <v>102.78191077820382</v>
      </c>
      <c r="F40" s="10">
        <f>F41+F42</f>
        <v>17522.599999999999</v>
      </c>
      <c r="G40" s="10">
        <f t="shared" si="5"/>
        <v>72.473922358527247</v>
      </c>
      <c r="H40" s="10">
        <f>H41+H42</f>
        <v>17400.5</v>
      </c>
      <c r="I40" s="10">
        <f t="shared" si="6"/>
        <v>99.303185600310456</v>
      </c>
    </row>
    <row r="41" spans="1:9" ht="12.75">
      <c r="A41" s="8" t="s">
        <v>84</v>
      </c>
      <c r="B41" s="12" t="s">
        <v>39</v>
      </c>
      <c r="C41" s="13">
        <v>21462.2</v>
      </c>
      <c r="D41" s="13">
        <v>22013.5</v>
      </c>
      <c r="E41" s="13">
        <f t="shared" si="4"/>
        <v>102.56870218337355</v>
      </c>
      <c r="F41" s="13">
        <v>15668.8</v>
      </c>
      <c r="G41" s="13">
        <f t="shared" si="5"/>
        <v>71.178140686396986</v>
      </c>
      <c r="H41" s="13">
        <v>15546.7</v>
      </c>
      <c r="I41" s="13">
        <f t="shared" si="6"/>
        <v>99.220744409271944</v>
      </c>
    </row>
    <row r="42" spans="1:9" ht="25.5">
      <c r="A42" s="8" t="s">
        <v>85</v>
      </c>
      <c r="B42" s="12" t="s">
        <v>40</v>
      </c>
      <c r="C42" s="13">
        <v>2061.1999999999998</v>
      </c>
      <c r="D42" s="13">
        <v>2164.3000000000002</v>
      </c>
      <c r="E42" s="13">
        <f t="shared" si="4"/>
        <v>105.00194061711625</v>
      </c>
      <c r="F42" s="13">
        <v>1853.8</v>
      </c>
      <c r="G42" s="13">
        <f t="shared" si="5"/>
        <v>85.653560042507962</v>
      </c>
      <c r="H42" s="13">
        <v>1853.8</v>
      </c>
      <c r="I42" s="13">
        <f t="shared" si="6"/>
        <v>100</v>
      </c>
    </row>
    <row r="43" spans="1:9" ht="12.75">
      <c r="A43" s="11" t="s">
        <v>86</v>
      </c>
      <c r="B43" s="7" t="s">
        <v>41</v>
      </c>
      <c r="C43" s="10">
        <f>C44+C45+C46</f>
        <v>19594.300000000003</v>
      </c>
      <c r="D43" s="10">
        <f>D44+D45+D46</f>
        <v>8637.4000000000015</v>
      </c>
      <c r="E43" s="10">
        <f t="shared" si="4"/>
        <v>44.081186875775096</v>
      </c>
      <c r="F43" s="10">
        <f>F44+F45+F46</f>
        <v>8592.1</v>
      </c>
      <c r="G43" s="10">
        <f t="shared" si="5"/>
        <v>99.47553661981614</v>
      </c>
      <c r="H43" s="10">
        <f>H44+H45+H46</f>
        <v>8691.4</v>
      </c>
      <c r="I43" s="10">
        <f t="shared" si="6"/>
        <v>101.15571280594963</v>
      </c>
    </row>
    <row r="44" spans="1:9" ht="12.75">
      <c r="A44" s="8" t="s">
        <v>87</v>
      </c>
      <c r="B44" s="12" t="s">
        <v>42</v>
      </c>
      <c r="C44" s="13">
        <v>8269.7000000000007</v>
      </c>
      <c r="D44" s="13">
        <v>4642.3</v>
      </c>
      <c r="E44" s="13">
        <f t="shared" si="4"/>
        <v>56.136256454284919</v>
      </c>
      <c r="F44" s="13">
        <v>4418.2</v>
      </c>
      <c r="G44" s="13">
        <f t="shared" si="5"/>
        <v>95.172651487409254</v>
      </c>
      <c r="H44" s="13">
        <v>4358</v>
      </c>
      <c r="I44" s="13">
        <f t="shared" si="6"/>
        <v>98.637454166855292</v>
      </c>
    </row>
    <row r="45" spans="1:9" ht="12.75">
      <c r="A45" s="8" t="s">
        <v>109</v>
      </c>
      <c r="B45" s="12" t="s">
        <v>110</v>
      </c>
      <c r="C45" s="13">
        <v>9074.2000000000007</v>
      </c>
      <c r="D45" s="13">
        <v>1125.9000000000001</v>
      </c>
      <c r="E45" s="13">
        <f t="shared" si="4"/>
        <v>12.407705362456195</v>
      </c>
      <c r="F45" s="13">
        <v>1135.9000000000001</v>
      </c>
      <c r="G45" s="13">
        <f t="shared" si="5"/>
        <v>100.88817834621192</v>
      </c>
      <c r="H45" s="13">
        <v>1145.4000000000001</v>
      </c>
      <c r="I45" s="13">
        <f t="shared" si="6"/>
        <v>100.83634122722071</v>
      </c>
    </row>
    <row r="46" spans="1:9" ht="12.75">
      <c r="A46" s="8" t="s">
        <v>88</v>
      </c>
      <c r="B46" s="12" t="s">
        <v>43</v>
      </c>
      <c r="C46" s="13">
        <v>2250.4</v>
      </c>
      <c r="D46" s="13">
        <v>2869.2</v>
      </c>
      <c r="E46" s="13">
        <f t="shared" si="4"/>
        <v>127.49733380732313</v>
      </c>
      <c r="F46" s="13">
        <v>3038</v>
      </c>
      <c r="G46" s="13">
        <f t="shared" si="5"/>
        <v>105.88317300989824</v>
      </c>
      <c r="H46" s="13">
        <v>3188</v>
      </c>
      <c r="I46" s="13">
        <f t="shared" si="6"/>
        <v>104.93745885450953</v>
      </c>
    </row>
    <row r="47" spans="1:9" ht="12.75">
      <c r="A47" s="11" t="s">
        <v>89</v>
      </c>
      <c r="B47" s="7" t="s">
        <v>44</v>
      </c>
      <c r="C47" s="10">
        <f>C48+C49+C50+C51</f>
        <v>193645.30000000002</v>
      </c>
      <c r="D47" s="10">
        <f>D48+D49+D50+D51</f>
        <v>202702.4</v>
      </c>
      <c r="E47" s="10">
        <f t="shared" si="4"/>
        <v>104.67715973483476</v>
      </c>
      <c r="F47" s="10">
        <f>F48+F49+F50+F51</f>
        <v>204717.4</v>
      </c>
      <c r="G47" s="10">
        <f t="shared" si="5"/>
        <v>100.99406815114178</v>
      </c>
      <c r="H47" s="10">
        <f>H48+H49+H50+H51</f>
        <v>218227</v>
      </c>
      <c r="I47" s="10">
        <f t="shared" si="6"/>
        <v>106.59914594460463</v>
      </c>
    </row>
    <row r="48" spans="1:9" ht="12.75">
      <c r="A48" s="8" t="s">
        <v>90</v>
      </c>
      <c r="B48" s="12" t="s">
        <v>45</v>
      </c>
      <c r="C48" s="13">
        <v>20654.5</v>
      </c>
      <c r="D48" s="13">
        <v>21317.1</v>
      </c>
      <c r="E48" s="13">
        <f t="shared" si="4"/>
        <v>103.20801762327821</v>
      </c>
      <c r="F48" s="13">
        <v>21511.7</v>
      </c>
      <c r="G48" s="13">
        <f t="shared" si="5"/>
        <v>100.91288214625817</v>
      </c>
      <c r="H48" s="13">
        <v>21716</v>
      </c>
      <c r="I48" s="13">
        <f t="shared" si="6"/>
        <v>100.9497157360878</v>
      </c>
    </row>
    <row r="49" spans="1:9" ht="12.75">
      <c r="A49" s="8" t="s">
        <v>91</v>
      </c>
      <c r="B49" s="12" t="s">
        <v>46</v>
      </c>
      <c r="C49" s="13">
        <v>145603.1</v>
      </c>
      <c r="D49" s="13">
        <v>152564.79999999999</v>
      </c>
      <c r="E49" s="13">
        <f t="shared" si="4"/>
        <v>104.78128556328814</v>
      </c>
      <c r="F49" s="13">
        <v>155266.79999999999</v>
      </c>
      <c r="G49" s="13">
        <f t="shared" si="5"/>
        <v>101.77105072729751</v>
      </c>
      <c r="H49" s="13">
        <v>168316.5</v>
      </c>
      <c r="I49" s="13">
        <f t="shared" si="6"/>
        <v>108.40469437123713</v>
      </c>
    </row>
    <row r="50" spans="1:9" ht="12.75">
      <c r="A50" s="8" t="s">
        <v>92</v>
      </c>
      <c r="B50" s="12" t="s">
        <v>47</v>
      </c>
      <c r="C50" s="13">
        <v>16648.599999999999</v>
      </c>
      <c r="D50" s="13">
        <v>16776.7</v>
      </c>
      <c r="E50" s="13">
        <f t="shared" si="4"/>
        <v>100.76943406652813</v>
      </c>
      <c r="F50" s="13">
        <v>17350.5</v>
      </c>
      <c r="G50" s="13">
        <f t="shared" si="5"/>
        <v>103.420219709478</v>
      </c>
      <c r="H50" s="13">
        <v>17559.8</v>
      </c>
      <c r="I50" s="13">
        <f t="shared" si="6"/>
        <v>101.20630529379557</v>
      </c>
    </row>
    <row r="51" spans="1:9" ht="25.5">
      <c r="A51" s="8" t="s">
        <v>93</v>
      </c>
      <c r="B51" s="12" t="s">
        <v>48</v>
      </c>
      <c r="C51" s="13">
        <v>10739.1</v>
      </c>
      <c r="D51" s="13">
        <v>12043.8</v>
      </c>
      <c r="E51" s="13">
        <f t="shared" si="4"/>
        <v>112.14906277062322</v>
      </c>
      <c r="F51" s="13">
        <v>10588.4</v>
      </c>
      <c r="G51" s="13">
        <f t="shared" si="5"/>
        <v>87.915774091233672</v>
      </c>
      <c r="H51" s="13">
        <v>10634.7</v>
      </c>
      <c r="I51" s="13">
        <f t="shared" si="6"/>
        <v>100.43727097578483</v>
      </c>
    </row>
    <row r="52" spans="1:9" ht="12.75">
      <c r="A52" s="11" t="s">
        <v>94</v>
      </c>
      <c r="B52" s="7" t="s">
        <v>49</v>
      </c>
      <c r="C52" s="10">
        <f>C53+C54</f>
        <v>1300</v>
      </c>
      <c r="D52" s="10">
        <f>D53+D54</f>
        <v>300</v>
      </c>
      <c r="E52" s="10">
        <f t="shared" si="4"/>
        <v>23.076923076923077</v>
      </c>
      <c r="F52" s="10">
        <f>F53+F54</f>
        <v>0</v>
      </c>
      <c r="G52" s="10">
        <f t="shared" si="5"/>
        <v>0</v>
      </c>
      <c r="H52" s="10">
        <f>H53+H54</f>
        <v>0</v>
      </c>
      <c r="I52" s="10">
        <v>0</v>
      </c>
    </row>
    <row r="53" spans="1:9" ht="12.75">
      <c r="A53" s="8" t="s">
        <v>95</v>
      </c>
      <c r="B53" s="12" t="s">
        <v>50</v>
      </c>
      <c r="C53" s="13">
        <v>1000</v>
      </c>
      <c r="D53" s="13">
        <v>0</v>
      </c>
      <c r="E53" s="13">
        <f t="shared" si="4"/>
        <v>0</v>
      </c>
      <c r="F53" s="13">
        <v>0</v>
      </c>
      <c r="G53" s="13">
        <v>0</v>
      </c>
      <c r="H53" s="13">
        <v>0</v>
      </c>
      <c r="I53" s="13">
        <v>0</v>
      </c>
    </row>
    <row r="54" spans="1:9" ht="12.75">
      <c r="A54" s="8" t="s">
        <v>96</v>
      </c>
      <c r="B54" s="12" t="s">
        <v>51</v>
      </c>
      <c r="C54" s="13">
        <v>300</v>
      </c>
      <c r="D54" s="13">
        <v>300</v>
      </c>
      <c r="E54" s="13">
        <f t="shared" si="4"/>
        <v>100</v>
      </c>
      <c r="F54" s="13">
        <v>0</v>
      </c>
      <c r="G54" s="13">
        <f t="shared" si="5"/>
        <v>0</v>
      </c>
      <c r="H54" s="13">
        <v>0</v>
      </c>
      <c r="I54" s="13">
        <v>0</v>
      </c>
    </row>
    <row r="55" spans="1:9" ht="38.25">
      <c r="A55" s="11" t="s">
        <v>97</v>
      </c>
      <c r="B55" s="7" t="s">
        <v>52</v>
      </c>
      <c r="C55" s="10">
        <f>C56+C57</f>
        <v>32208.6</v>
      </c>
      <c r="D55" s="10">
        <f>D56+D57</f>
        <v>25444.3</v>
      </c>
      <c r="E55" s="10">
        <f t="shared" si="4"/>
        <v>78.998466248144908</v>
      </c>
      <c r="F55" s="10">
        <f>F56+F57</f>
        <v>14938</v>
      </c>
      <c r="G55" s="10">
        <f t="shared" ref="G55:G57" si="7">F55/D55*100</f>
        <v>58.708630223665025</v>
      </c>
      <c r="H55" s="10">
        <f>H56+H57</f>
        <v>14149</v>
      </c>
      <c r="I55" s="10">
        <f t="shared" si="6"/>
        <v>94.718168429508637</v>
      </c>
    </row>
    <row r="56" spans="1:9" ht="38.25">
      <c r="A56" s="8" t="s">
        <v>98</v>
      </c>
      <c r="B56" s="12" t="s">
        <v>53</v>
      </c>
      <c r="C56" s="13">
        <v>14580</v>
      </c>
      <c r="D56" s="13">
        <v>17421</v>
      </c>
      <c r="E56" s="13">
        <f t="shared" si="4"/>
        <v>119.48559670781893</v>
      </c>
      <c r="F56" s="13">
        <v>14938</v>
      </c>
      <c r="G56" s="13">
        <f t="shared" si="7"/>
        <v>85.747086849204976</v>
      </c>
      <c r="H56" s="13">
        <v>14149</v>
      </c>
      <c r="I56" s="13">
        <f t="shared" si="6"/>
        <v>94.718168429508637</v>
      </c>
    </row>
    <row r="57" spans="1:9" ht="25.5">
      <c r="A57" s="8" t="s">
        <v>99</v>
      </c>
      <c r="B57" s="12" t="s">
        <v>54</v>
      </c>
      <c r="C57" s="13">
        <v>17628.599999999999</v>
      </c>
      <c r="D57" s="13">
        <v>8023.3</v>
      </c>
      <c r="E57" s="13">
        <f t="shared" si="4"/>
        <v>45.512973236672231</v>
      </c>
      <c r="F57" s="13">
        <v>0</v>
      </c>
      <c r="G57" s="13">
        <f t="shared" si="7"/>
        <v>0</v>
      </c>
      <c r="H57" s="13">
        <v>0</v>
      </c>
      <c r="I57" s="13">
        <v>0</v>
      </c>
    </row>
    <row r="58" spans="1:9" ht="12.75">
      <c r="A58" s="4"/>
      <c r="B58" s="4"/>
      <c r="C58" s="4"/>
      <c r="D58" s="4"/>
      <c r="E58" s="4"/>
      <c r="F58" s="4"/>
      <c r="G58" s="4"/>
      <c r="H58" s="4"/>
      <c r="I58" s="4"/>
    </row>
  </sheetData>
  <mergeCells count="6">
    <mergeCell ref="H1:I1"/>
    <mergeCell ref="D5:I5"/>
    <mergeCell ref="A5:A6"/>
    <mergeCell ref="B5:B6"/>
    <mergeCell ref="C5:C6"/>
    <mergeCell ref="A2:I2"/>
  </mergeCells>
  <pageMargins left="0.74803149606299213" right="0.74803149606299213" top="0.98425196850393704" bottom="0.98425196850393704" header="0.51181102362204722" footer="0.51181102362204722"/>
  <pageSetup paperSize="9" scale="9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расходов районного </vt:lpstr>
      <vt:lpstr>'Структура расходов районного '!Заголовки_для_печати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nachbud</cp:lastModifiedBy>
  <cp:lastPrinted>2012-11-26T10:02:26Z</cp:lastPrinted>
  <dcterms:created xsi:type="dcterms:W3CDTF">2006-06-09T09:53:56Z</dcterms:created>
  <dcterms:modified xsi:type="dcterms:W3CDTF">2012-11-28T08:17:37Z</dcterms:modified>
</cp:coreProperties>
</file>